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权属地类表" sheetId="1" r:id="rId1"/>
    <sheet name="专项情况" sheetId="2" r:id="rId2"/>
  </sheets>
  <definedNames>
    <definedName name="_xlnm.Print_Area" localSheetId="0">权属地类表!$A$1:$W$15</definedName>
    <definedName name="_xlnm.Print_Area" localSheetId="1">专项情况!$A$1:$C$8</definedName>
  </definedNames>
  <calcPr calcId="124519" fullPrecision="0"/>
</workbook>
</file>

<file path=xl/calcChain.xml><?xml version="1.0" encoding="utf-8"?>
<calcChain xmlns="http://schemas.openxmlformats.org/spreadsheetml/2006/main">
  <c r="O9" i="1"/>
  <c r="S9"/>
  <c r="S10" s="1"/>
  <c r="O10"/>
  <c r="P10"/>
  <c r="Q10"/>
  <c r="R10"/>
  <c r="T10"/>
  <c r="O11"/>
  <c r="O12" s="1"/>
  <c r="S11"/>
  <c r="S12" s="1"/>
  <c r="P12"/>
  <c r="Q12"/>
  <c r="R12"/>
  <c r="T12"/>
  <c r="U7"/>
  <c r="U6"/>
  <c r="N9"/>
  <c r="N6"/>
  <c r="V6" s="1"/>
  <c r="E12"/>
  <c r="G12"/>
  <c r="I12"/>
  <c r="K12"/>
  <c r="M12"/>
  <c r="E13"/>
  <c r="G13"/>
  <c r="I13"/>
  <c r="K13"/>
  <c r="M13"/>
  <c r="P13"/>
  <c r="Q13"/>
  <c r="R13"/>
  <c r="T13"/>
  <c r="E14"/>
  <c r="G14"/>
  <c r="I14"/>
  <c r="K14"/>
  <c r="M14"/>
  <c r="P14"/>
  <c r="Q14"/>
  <c r="R14"/>
  <c r="T14"/>
  <c r="U11" l="1"/>
  <c r="U12" s="1"/>
  <c r="U9"/>
  <c r="U10" s="1"/>
  <c r="G15"/>
  <c r="R15"/>
  <c r="P15"/>
  <c r="Q15"/>
  <c r="M15"/>
  <c r="K15"/>
  <c r="T15"/>
  <c r="I15"/>
  <c r="E15"/>
  <c r="V11" l="1"/>
  <c r="V9"/>
  <c r="E10"/>
  <c r="G10"/>
  <c r="I10"/>
  <c r="K10"/>
  <c r="M10"/>
  <c r="E8"/>
  <c r="G8"/>
  <c r="I8"/>
  <c r="K8"/>
  <c r="M8"/>
  <c r="P8"/>
  <c r="Q8"/>
  <c r="R8"/>
  <c r="T8"/>
  <c r="S7"/>
  <c r="O7"/>
  <c r="L7"/>
  <c r="N7" s="1"/>
  <c r="V7" s="1"/>
  <c r="L9"/>
  <c r="L11"/>
  <c r="L12" s="1"/>
  <c r="J7"/>
  <c r="J9"/>
  <c r="J10" s="1"/>
  <c r="J11"/>
  <c r="J12" s="1"/>
  <c r="H7"/>
  <c r="H9"/>
  <c r="H11"/>
  <c r="N11" s="1"/>
  <c r="F7"/>
  <c r="F9"/>
  <c r="F11"/>
  <c r="F12" s="1"/>
  <c r="D7"/>
  <c r="D9"/>
  <c r="D11"/>
  <c r="S14" l="1"/>
  <c r="D14"/>
  <c r="F14"/>
  <c r="L14"/>
  <c r="J14"/>
  <c r="O14"/>
  <c r="H14"/>
  <c r="H12"/>
  <c r="H10"/>
  <c r="L10"/>
  <c r="D10"/>
  <c r="D12"/>
  <c r="F10"/>
  <c r="S6"/>
  <c r="S13" s="1"/>
  <c r="O6"/>
  <c r="L6"/>
  <c r="L13" s="1"/>
  <c r="J6"/>
  <c r="J13" s="1"/>
  <c r="H6"/>
  <c r="H13" s="1"/>
  <c r="F6"/>
  <c r="F13" s="1"/>
  <c r="D6"/>
  <c r="D13" s="1"/>
  <c r="F15" l="1"/>
  <c r="S15"/>
  <c r="L15"/>
  <c r="J15"/>
  <c r="U13"/>
  <c r="O13"/>
  <c r="O15" s="1"/>
  <c r="U14"/>
  <c r="N14"/>
  <c r="N12"/>
  <c r="H15"/>
  <c r="N13"/>
  <c r="D15"/>
  <c r="D8"/>
  <c r="F8"/>
  <c r="J8"/>
  <c r="H8"/>
  <c r="L8"/>
  <c r="V10"/>
  <c r="N10"/>
  <c r="O8"/>
  <c r="S8"/>
  <c r="U15" l="1"/>
  <c r="U8"/>
  <c r="V14"/>
  <c r="V12"/>
  <c r="N15"/>
  <c r="N8"/>
  <c r="V13"/>
  <c r="V15" l="1"/>
  <c r="V8"/>
</calcChain>
</file>

<file path=xl/sharedStrings.xml><?xml version="1.0" encoding="utf-8"?>
<sst xmlns="http://schemas.openxmlformats.org/spreadsheetml/2006/main" count="62" uniqueCount="51">
  <si>
    <t>权属名称</t>
  </si>
  <si>
    <t>林地</t>
  </si>
  <si>
    <t>交通运输用地</t>
  </si>
  <si>
    <t>其他土地</t>
  </si>
  <si>
    <t>旱地</t>
  </si>
  <si>
    <t>其他园地</t>
  </si>
  <si>
    <t>灌木林地</t>
  </si>
  <si>
    <t>农村道路</t>
  </si>
  <si>
    <t>设施农用地</t>
  </si>
  <si>
    <t>交通运输用地</t>
    <phoneticPr fontId="7" type="noConversion"/>
  </si>
  <si>
    <t>公路用地</t>
    <phoneticPr fontId="7" type="noConversion"/>
  </si>
  <si>
    <t>备注</t>
    <phoneticPr fontId="7" type="noConversion"/>
  </si>
  <si>
    <t>合计</t>
    <phoneticPr fontId="7" type="noConversion"/>
  </si>
  <si>
    <t>集体</t>
    <phoneticPr fontId="7" type="noConversion"/>
  </si>
  <si>
    <t>权属</t>
    <phoneticPr fontId="7" type="noConversion"/>
  </si>
  <si>
    <t>国有</t>
    <phoneticPr fontId="7" type="noConversion"/>
  </si>
  <si>
    <t>土地利用现状年份</t>
    <phoneticPr fontId="7" type="noConversion"/>
  </si>
  <si>
    <t>制表单位：陵水黎族自治县自然资源和规划局</t>
    <phoneticPr fontId="7" type="noConversion"/>
  </si>
  <si>
    <t>耕地</t>
    <phoneticPr fontId="7" type="noConversion"/>
  </si>
  <si>
    <t>其中</t>
    <phoneticPr fontId="7" type="noConversion"/>
  </si>
  <si>
    <t>其中</t>
    <phoneticPr fontId="7" type="noConversion"/>
  </si>
  <si>
    <t>城镇村及工矿用地</t>
  </si>
  <si>
    <t>建设用地</t>
    <phoneticPr fontId="7" type="noConversion"/>
  </si>
  <si>
    <t>农用地</t>
    <phoneticPr fontId="7" type="noConversion"/>
  </si>
  <si>
    <t>建设用地小计</t>
    <phoneticPr fontId="7" type="noConversion"/>
  </si>
  <si>
    <t>单位：公顷</t>
    <phoneticPr fontId="7" type="noConversion"/>
  </si>
  <si>
    <t>合计</t>
    <phoneticPr fontId="7" type="noConversion"/>
  </si>
  <si>
    <t>序号</t>
    <phoneticPr fontId="10" type="noConversion"/>
  </si>
  <si>
    <t>核实内容</t>
    <phoneticPr fontId="10" type="noConversion"/>
  </si>
  <si>
    <t>核实情况</t>
    <phoneticPr fontId="10" type="noConversion"/>
  </si>
  <si>
    <t>否</t>
    <phoneticPr fontId="10" type="noConversion"/>
  </si>
  <si>
    <t>是否涉及重复批地</t>
    <phoneticPr fontId="10" type="noConversion"/>
  </si>
  <si>
    <t>是否涉及0至200米海岸带</t>
    <phoneticPr fontId="10" type="noConversion"/>
  </si>
  <si>
    <t>是否涉及可调整地类</t>
    <phoneticPr fontId="10" type="noConversion"/>
  </si>
  <si>
    <t>是否涉及“三区三线”永久基本农田</t>
    <phoneticPr fontId="10" type="noConversion"/>
  </si>
  <si>
    <t>是否涉及“三区三线”生态保护红线</t>
    <phoneticPr fontId="10" type="noConversion"/>
  </si>
  <si>
    <t>是否涉及“三区三线”城镇开发边界</t>
    <phoneticPr fontId="10" type="noConversion"/>
  </si>
  <si>
    <t>小计</t>
    <phoneticPr fontId="7" type="noConversion"/>
  </si>
  <si>
    <t>合计</t>
    <phoneticPr fontId="7" type="noConversion"/>
  </si>
  <si>
    <t>农用地
小计</t>
    <phoneticPr fontId="7" type="noConversion"/>
  </si>
  <si>
    <t>注：此表采用平面面积</t>
    <phoneticPr fontId="7" type="noConversion"/>
  </si>
  <si>
    <t>建制镇
（202）</t>
    <phoneticPr fontId="7" type="noConversion"/>
  </si>
  <si>
    <t>村庄
（203）</t>
    <phoneticPr fontId="7" type="noConversion"/>
  </si>
  <si>
    <t>特殊用地
（205）</t>
    <phoneticPr fontId="7" type="noConversion"/>
  </si>
  <si>
    <t>国有土地</t>
    <phoneticPr fontId="7" type="noConversion"/>
  </si>
  <si>
    <t>是，项目用地全部落在“三区三线”城镇开发边界内。</t>
    <phoneticPr fontId="10" type="noConversion"/>
  </si>
  <si>
    <t>种植园
用地</t>
    <phoneticPr fontId="7" type="noConversion"/>
  </si>
  <si>
    <t>陵水县ls2023-13号用地</t>
    <phoneticPr fontId="10" type="noConversion"/>
  </si>
  <si>
    <t>陵水县ls2023-13号用地权属地类表</t>
    <phoneticPr fontId="7" type="noConversion"/>
  </si>
  <si>
    <t>黎安镇后岭村委会第一、二村民小组</t>
    <phoneticPr fontId="7" type="noConversion"/>
  </si>
  <si>
    <t>黎安镇林场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</si>
</sst>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00_);[Red]\(0.0000\)"/>
  </numFmts>
  <fonts count="14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0" xfId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tabSelected="1" zoomScaleSheetLayoutView="85" workbookViewId="0">
      <pane xSplit="3" ySplit="5" topLeftCell="D6" activePane="bottomRight" state="frozen"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5.625" style="1" customWidth="1"/>
    <col min="2" max="2" width="27.75" style="11" customWidth="1"/>
    <col min="3" max="3" width="20.625" style="1" customWidth="1"/>
    <col min="4" max="12" width="9.5" style="1" customWidth="1"/>
    <col min="13" max="13" width="11.625" style="1" customWidth="1"/>
    <col min="14" max="22" width="9.5" style="1" customWidth="1"/>
    <col min="23" max="23" width="20.375" style="1" customWidth="1"/>
    <col min="24" max="16384" width="9" style="1"/>
  </cols>
  <sheetData>
    <row r="1" spans="1:23" ht="30.75" customHeight="1">
      <c r="A1" s="27" t="s">
        <v>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5" customFormat="1" ht="20.25" customHeight="1">
      <c r="A2" s="28" t="s">
        <v>17</v>
      </c>
      <c r="B2" s="28"/>
      <c r="C2" s="28"/>
      <c r="D2" s="28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 t="s">
        <v>25</v>
      </c>
    </row>
    <row r="3" spans="1:23" s="6" customFormat="1" ht="30" customHeight="1">
      <c r="A3" s="23" t="s">
        <v>14</v>
      </c>
      <c r="B3" s="25" t="s">
        <v>0</v>
      </c>
      <c r="C3" s="25" t="s">
        <v>16</v>
      </c>
      <c r="D3" s="23" t="s">
        <v>23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 t="s">
        <v>22</v>
      </c>
      <c r="P3" s="23"/>
      <c r="Q3" s="23"/>
      <c r="R3" s="23"/>
      <c r="S3" s="23"/>
      <c r="T3" s="23"/>
      <c r="U3" s="23"/>
      <c r="V3" s="23" t="s">
        <v>26</v>
      </c>
      <c r="W3" s="23" t="s">
        <v>11</v>
      </c>
    </row>
    <row r="4" spans="1:23" s="7" customFormat="1" ht="30" customHeight="1">
      <c r="A4" s="23"/>
      <c r="B4" s="25"/>
      <c r="C4" s="25"/>
      <c r="D4" s="23" t="s">
        <v>18</v>
      </c>
      <c r="E4" s="21" t="s">
        <v>19</v>
      </c>
      <c r="F4" s="25" t="s">
        <v>46</v>
      </c>
      <c r="G4" s="21" t="s">
        <v>19</v>
      </c>
      <c r="H4" s="25" t="s">
        <v>1</v>
      </c>
      <c r="I4" s="21" t="s">
        <v>19</v>
      </c>
      <c r="J4" s="25" t="s">
        <v>2</v>
      </c>
      <c r="K4" s="21" t="s">
        <v>20</v>
      </c>
      <c r="L4" s="25" t="s">
        <v>3</v>
      </c>
      <c r="M4" s="21" t="s">
        <v>19</v>
      </c>
      <c r="N4" s="25" t="s">
        <v>39</v>
      </c>
      <c r="O4" s="25" t="s">
        <v>21</v>
      </c>
      <c r="P4" s="25" t="s">
        <v>19</v>
      </c>
      <c r="Q4" s="25"/>
      <c r="R4" s="25"/>
      <c r="S4" s="25" t="s">
        <v>9</v>
      </c>
      <c r="T4" s="21" t="s">
        <v>19</v>
      </c>
      <c r="U4" s="25" t="s">
        <v>24</v>
      </c>
      <c r="V4" s="23"/>
      <c r="W4" s="23"/>
    </row>
    <row r="5" spans="1:23" s="8" customFormat="1" ht="30" customHeight="1">
      <c r="A5" s="23"/>
      <c r="B5" s="25"/>
      <c r="C5" s="25"/>
      <c r="D5" s="23"/>
      <c r="E5" s="22" t="s">
        <v>4</v>
      </c>
      <c r="F5" s="25"/>
      <c r="G5" s="22" t="s">
        <v>5</v>
      </c>
      <c r="H5" s="25"/>
      <c r="I5" s="22" t="s">
        <v>6</v>
      </c>
      <c r="J5" s="25"/>
      <c r="K5" s="22" t="s">
        <v>7</v>
      </c>
      <c r="L5" s="25"/>
      <c r="M5" s="22" t="s">
        <v>8</v>
      </c>
      <c r="N5" s="25"/>
      <c r="O5" s="25"/>
      <c r="P5" s="21" t="s">
        <v>41</v>
      </c>
      <c r="Q5" s="21" t="s">
        <v>42</v>
      </c>
      <c r="R5" s="21" t="s">
        <v>43</v>
      </c>
      <c r="S5" s="25"/>
      <c r="T5" s="22" t="s">
        <v>10</v>
      </c>
      <c r="U5" s="26"/>
      <c r="V5" s="23"/>
      <c r="W5" s="23"/>
    </row>
    <row r="6" spans="1:23" ht="30" customHeight="1">
      <c r="A6" s="24" t="s">
        <v>13</v>
      </c>
      <c r="B6" s="24" t="s">
        <v>49</v>
      </c>
      <c r="C6" s="10">
        <v>2021</v>
      </c>
      <c r="D6" s="9">
        <f>SUM(E6:E6)</f>
        <v>2.0999999999999999E-3</v>
      </c>
      <c r="E6" s="9">
        <v>2.0999999999999999E-3</v>
      </c>
      <c r="F6" s="9">
        <f>SUM(G6:G6)</f>
        <v>0</v>
      </c>
      <c r="G6" s="9"/>
      <c r="H6" s="9">
        <f>SUM(I6:I6)</f>
        <v>2.2000000000000001E-3</v>
      </c>
      <c r="I6" s="9">
        <v>2.2000000000000001E-3</v>
      </c>
      <c r="J6" s="9">
        <f>K6</f>
        <v>0</v>
      </c>
      <c r="K6" s="9"/>
      <c r="L6" s="9">
        <f>M6</f>
        <v>0</v>
      </c>
      <c r="M6" s="9"/>
      <c r="N6" s="9">
        <f>D6+F6+H6+J6+L6</f>
        <v>4.3E-3</v>
      </c>
      <c r="O6" s="9">
        <f>SUM(P6:R6)</f>
        <v>0</v>
      </c>
      <c r="P6" s="9"/>
      <c r="Q6" s="9"/>
      <c r="R6" s="9"/>
      <c r="S6" s="9">
        <f>SUM(T6:T6)</f>
        <v>0</v>
      </c>
      <c r="T6" s="9"/>
      <c r="U6" s="9">
        <f>O6+S6</f>
        <v>0</v>
      </c>
      <c r="V6" s="9">
        <f>N6+U6</f>
        <v>4.3E-3</v>
      </c>
      <c r="W6" s="4"/>
    </row>
    <row r="7" spans="1:23" ht="30" customHeight="1">
      <c r="A7" s="24"/>
      <c r="B7" s="24"/>
      <c r="C7" s="10">
        <v>2022</v>
      </c>
      <c r="D7" s="9">
        <f>SUM(E7:E7)</f>
        <v>3.4000000000000002E-2</v>
      </c>
      <c r="E7" s="9">
        <v>3.4000000000000002E-2</v>
      </c>
      <c r="F7" s="9">
        <f>SUM(G7:G7)</f>
        <v>0.36880000000000002</v>
      </c>
      <c r="G7" s="9">
        <v>0.36880000000000002</v>
      </c>
      <c r="H7" s="9">
        <f>SUM(I7:I7)</f>
        <v>2.1326000000000001</v>
      </c>
      <c r="I7" s="9">
        <v>2.1326000000000001</v>
      </c>
      <c r="J7" s="9">
        <f t="shared" ref="J7:J11" si="0">K7</f>
        <v>0.24030000000000001</v>
      </c>
      <c r="K7" s="9">
        <v>0.24030000000000001</v>
      </c>
      <c r="L7" s="9">
        <f t="shared" ref="L7:L11" si="1">M7</f>
        <v>7.9600000000000004E-2</v>
      </c>
      <c r="M7" s="9">
        <v>7.9600000000000004E-2</v>
      </c>
      <c r="N7" s="9">
        <f>D7+F7+H7+J7+L7</f>
        <v>2.8553000000000002</v>
      </c>
      <c r="O7" s="9">
        <f t="shared" ref="O7:O11" si="2">SUM(P7:R7)</f>
        <v>12.284000000000001</v>
      </c>
      <c r="P7" s="9">
        <v>10.9396</v>
      </c>
      <c r="Q7" s="9">
        <v>6.6699999999999995E-2</v>
      </c>
      <c r="R7" s="9">
        <v>1.2777000000000001</v>
      </c>
      <c r="S7" s="9">
        <f>SUM(T7:T7)</f>
        <v>1.0994999999999999</v>
      </c>
      <c r="T7" s="9">
        <v>1.0994999999999999</v>
      </c>
      <c r="U7" s="9">
        <f>O7+S7</f>
        <v>13.3835</v>
      </c>
      <c r="V7" s="9">
        <f>N7+U7</f>
        <v>16.238800000000001</v>
      </c>
      <c r="W7" s="4"/>
    </row>
    <row r="8" spans="1:23" ht="30" customHeight="1">
      <c r="A8" s="24"/>
      <c r="B8" s="24"/>
      <c r="C8" s="10" t="s">
        <v>37</v>
      </c>
      <c r="D8" s="9">
        <f>SUM(D6:D7)</f>
        <v>3.61E-2</v>
      </c>
      <c r="E8" s="9">
        <f t="shared" ref="E8:V8" si="3">SUM(E6:E7)</f>
        <v>3.61E-2</v>
      </c>
      <c r="F8" s="9">
        <f t="shared" si="3"/>
        <v>0.36880000000000002</v>
      </c>
      <c r="G8" s="9">
        <f t="shared" si="3"/>
        <v>0.36880000000000002</v>
      </c>
      <c r="H8" s="9">
        <f t="shared" si="3"/>
        <v>2.1347999999999998</v>
      </c>
      <c r="I8" s="9">
        <f t="shared" si="3"/>
        <v>2.1347999999999998</v>
      </c>
      <c r="J8" s="9">
        <f t="shared" si="3"/>
        <v>0.24030000000000001</v>
      </c>
      <c r="K8" s="9">
        <f t="shared" si="3"/>
        <v>0.24030000000000001</v>
      </c>
      <c r="L8" s="9">
        <f t="shared" si="3"/>
        <v>7.9600000000000004E-2</v>
      </c>
      <c r="M8" s="9">
        <f t="shared" si="3"/>
        <v>7.9600000000000004E-2</v>
      </c>
      <c r="N8" s="9">
        <f t="shared" si="3"/>
        <v>2.8595999999999999</v>
      </c>
      <c r="O8" s="9">
        <f t="shared" si="3"/>
        <v>12.284000000000001</v>
      </c>
      <c r="P8" s="9">
        <f t="shared" si="3"/>
        <v>10.9396</v>
      </c>
      <c r="Q8" s="9">
        <f t="shared" si="3"/>
        <v>6.6699999999999995E-2</v>
      </c>
      <c r="R8" s="9">
        <f t="shared" si="3"/>
        <v>1.2777000000000001</v>
      </c>
      <c r="S8" s="9">
        <f t="shared" si="3"/>
        <v>1.0994999999999999</v>
      </c>
      <c r="T8" s="9">
        <f t="shared" si="3"/>
        <v>1.0994999999999999</v>
      </c>
      <c r="U8" s="9">
        <f t="shared" si="3"/>
        <v>13.3835</v>
      </c>
      <c r="V8" s="9">
        <f t="shared" si="3"/>
        <v>16.243099999999998</v>
      </c>
      <c r="W8" s="4"/>
    </row>
    <row r="9" spans="1:23" ht="30" customHeight="1">
      <c r="A9" s="24" t="s">
        <v>15</v>
      </c>
      <c r="B9" s="24" t="s">
        <v>50</v>
      </c>
      <c r="C9" s="10">
        <v>2022</v>
      </c>
      <c r="D9" s="9">
        <f>SUM(E9:E9)</f>
        <v>0</v>
      </c>
      <c r="E9" s="9"/>
      <c r="F9" s="9">
        <f>SUM(G9:G9)</f>
        <v>0</v>
      </c>
      <c r="G9" s="9"/>
      <c r="H9" s="9">
        <f>SUM(I9:I9)</f>
        <v>0.30480000000000002</v>
      </c>
      <c r="I9" s="9">
        <v>0.30480000000000002</v>
      </c>
      <c r="J9" s="9">
        <f t="shared" si="0"/>
        <v>0.1091</v>
      </c>
      <c r="K9" s="9">
        <v>0.1091</v>
      </c>
      <c r="L9" s="9">
        <f t="shared" si="1"/>
        <v>0</v>
      </c>
      <c r="M9" s="9"/>
      <c r="N9" s="9">
        <f>D9+F9+H9+J9+L9</f>
        <v>0.41389999999999999</v>
      </c>
      <c r="O9" s="9">
        <f t="shared" si="2"/>
        <v>4.6486000000000001</v>
      </c>
      <c r="P9" s="9">
        <v>1.4318</v>
      </c>
      <c r="Q9" s="9"/>
      <c r="R9" s="9">
        <v>3.2168000000000001</v>
      </c>
      <c r="S9" s="9">
        <f>SUM(T9:T9)</f>
        <v>0.80420000000000003</v>
      </c>
      <c r="T9" s="9">
        <v>0.80420000000000003</v>
      </c>
      <c r="U9" s="9">
        <f>O9+S9</f>
        <v>5.4527999999999999</v>
      </c>
      <c r="V9" s="9">
        <f>N9+U9</f>
        <v>5.8666999999999998</v>
      </c>
      <c r="W9" s="4"/>
    </row>
    <row r="10" spans="1:23" ht="30" customHeight="1">
      <c r="A10" s="24"/>
      <c r="B10" s="24"/>
      <c r="C10" s="10" t="s">
        <v>37</v>
      </c>
      <c r="D10" s="9">
        <f>SUM(D9:D9)</f>
        <v>0</v>
      </c>
      <c r="E10" s="9">
        <f>SUM(E9:E9)</f>
        <v>0</v>
      </c>
      <c r="F10" s="9">
        <f>SUM(F9:F9)</f>
        <v>0</v>
      </c>
      <c r="G10" s="9">
        <f>SUM(G9:G9)</f>
        <v>0</v>
      </c>
      <c r="H10" s="9">
        <f>SUM(H9:H9)</f>
        <v>0.30480000000000002</v>
      </c>
      <c r="I10" s="9">
        <f>SUM(I9:I9)</f>
        <v>0.30480000000000002</v>
      </c>
      <c r="J10" s="9">
        <f>SUM(J9:J9)</f>
        <v>0.1091</v>
      </c>
      <c r="K10" s="9">
        <f>SUM(K9:K9)</f>
        <v>0.1091</v>
      </c>
      <c r="L10" s="9">
        <f>SUM(L9:L9)</f>
        <v>0</v>
      </c>
      <c r="M10" s="9">
        <f>SUM(M9:M9)</f>
        <v>0</v>
      </c>
      <c r="N10" s="9">
        <f>SUM(N9:N9)</f>
        <v>0.41389999999999999</v>
      </c>
      <c r="O10" s="9">
        <f>SUM(O9:O9)</f>
        <v>4.6486000000000001</v>
      </c>
      <c r="P10" s="9">
        <f>SUM(P9:P9)</f>
        <v>1.4318</v>
      </c>
      <c r="Q10" s="9">
        <f>SUM(Q9:Q9)</f>
        <v>0</v>
      </c>
      <c r="R10" s="9">
        <f>SUM(R9:R9)</f>
        <v>3.2168000000000001</v>
      </c>
      <c r="S10" s="9">
        <f>SUM(S9:S9)</f>
        <v>0.80420000000000003</v>
      </c>
      <c r="T10" s="9">
        <f>SUM(T9:T9)</f>
        <v>0.80420000000000003</v>
      </c>
      <c r="U10" s="9">
        <f>SUM(U9:U9)</f>
        <v>5.4527999999999999</v>
      </c>
      <c r="V10" s="9">
        <f>SUM(V9:V9)</f>
        <v>5.8666999999999998</v>
      </c>
      <c r="W10" s="4"/>
    </row>
    <row r="11" spans="1:23" ht="30" customHeight="1">
      <c r="A11" s="24"/>
      <c r="B11" s="24" t="s">
        <v>44</v>
      </c>
      <c r="C11" s="10">
        <v>2022</v>
      </c>
      <c r="D11" s="9">
        <f>SUM(E11:E11)</f>
        <v>0</v>
      </c>
      <c r="E11" s="19"/>
      <c r="F11" s="9">
        <f>SUM(G11:G11)</f>
        <v>0</v>
      </c>
      <c r="G11" s="9"/>
      <c r="H11" s="9">
        <f>SUM(I11:I11)</f>
        <v>1.6999999999999999E-3</v>
      </c>
      <c r="I11" s="9">
        <v>1.6999999999999999E-3</v>
      </c>
      <c r="J11" s="9">
        <f t="shared" si="0"/>
        <v>0</v>
      </c>
      <c r="K11" s="9"/>
      <c r="L11" s="9">
        <f t="shared" si="1"/>
        <v>0</v>
      </c>
      <c r="M11" s="9"/>
      <c r="N11" s="9">
        <f>D11+F11+H11+J11+L11</f>
        <v>1.6999999999999999E-3</v>
      </c>
      <c r="O11" s="9">
        <f t="shared" si="2"/>
        <v>2.5100000000000001E-2</v>
      </c>
      <c r="P11" s="9"/>
      <c r="Q11" s="9"/>
      <c r="R11" s="9">
        <v>2.5100000000000001E-2</v>
      </c>
      <c r="S11" s="9">
        <f>SUM(T11:T11)</f>
        <v>0</v>
      </c>
      <c r="T11" s="9"/>
      <c r="U11" s="9">
        <f>O11+S11</f>
        <v>2.5100000000000001E-2</v>
      </c>
      <c r="V11" s="9">
        <f>N11+U11</f>
        <v>2.6800000000000001E-2</v>
      </c>
      <c r="W11" s="4"/>
    </row>
    <row r="12" spans="1:23" ht="30" customHeight="1">
      <c r="A12" s="24"/>
      <c r="B12" s="24"/>
      <c r="C12" s="10" t="s">
        <v>37</v>
      </c>
      <c r="D12" s="9">
        <f>SUM(D11:D11)</f>
        <v>0</v>
      </c>
      <c r="E12" s="9">
        <f t="shared" ref="E12:V12" si="4">SUM(E11:E11)</f>
        <v>0</v>
      </c>
      <c r="F12" s="9">
        <f t="shared" si="4"/>
        <v>0</v>
      </c>
      <c r="G12" s="9">
        <f t="shared" si="4"/>
        <v>0</v>
      </c>
      <c r="H12" s="9">
        <f t="shared" si="4"/>
        <v>1.6999999999999999E-3</v>
      </c>
      <c r="I12" s="9">
        <f t="shared" si="4"/>
        <v>1.6999999999999999E-3</v>
      </c>
      <c r="J12" s="9">
        <f t="shared" si="4"/>
        <v>0</v>
      </c>
      <c r="K12" s="9">
        <f t="shared" si="4"/>
        <v>0</v>
      </c>
      <c r="L12" s="9">
        <f t="shared" si="4"/>
        <v>0</v>
      </c>
      <c r="M12" s="9">
        <f t="shared" si="4"/>
        <v>0</v>
      </c>
      <c r="N12" s="9">
        <f t="shared" si="4"/>
        <v>1.6999999999999999E-3</v>
      </c>
      <c r="O12" s="9">
        <f t="shared" si="4"/>
        <v>2.5100000000000001E-2</v>
      </c>
      <c r="P12" s="9">
        <f t="shared" si="4"/>
        <v>0</v>
      </c>
      <c r="Q12" s="9">
        <f t="shared" si="4"/>
        <v>0</v>
      </c>
      <c r="R12" s="9">
        <f t="shared" si="4"/>
        <v>2.5100000000000001E-2</v>
      </c>
      <c r="S12" s="9">
        <f t="shared" si="4"/>
        <v>0</v>
      </c>
      <c r="T12" s="9">
        <f t="shared" si="4"/>
        <v>0</v>
      </c>
      <c r="U12" s="9">
        <f t="shared" si="4"/>
        <v>2.5100000000000001E-2</v>
      </c>
      <c r="V12" s="9">
        <f t="shared" si="4"/>
        <v>2.6800000000000001E-2</v>
      </c>
      <c r="W12" s="4"/>
    </row>
    <row r="13" spans="1:23" s="2" customFormat="1" ht="30" customHeight="1">
      <c r="A13" s="23" t="s">
        <v>12</v>
      </c>
      <c r="B13" s="23"/>
      <c r="C13" s="10">
        <v>2021</v>
      </c>
      <c r="D13" s="9">
        <f>D6</f>
        <v>2.0999999999999999E-3</v>
      </c>
      <c r="E13" s="9">
        <f t="shared" ref="E13:V13" si="5">E6</f>
        <v>2.0999999999999999E-3</v>
      </c>
      <c r="F13" s="9">
        <f t="shared" si="5"/>
        <v>0</v>
      </c>
      <c r="G13" s="9">
        <f t="shared" si="5"/>
        <v>0</v>
      </c>
      <c r="H13" s="9">
        <f t="shared" si="5"/>
        <v>2.2000000000000001E-3</v>
      </c>
      <c r="I13" s="9">
        <f t="shared" si="5"/>
        <v>2.2000000000000001E-3</v>
      </c>
      <c r="J13" s="9">
        <f t="shared" si="5"/>
        <v>0</v>
      </c>
      <c r="K13" s="9">
        <f t="shared" si="5"/>
        <v>0</v>
      </c>
      <c r="L13" s="9">
        <f t="shared" si="5"/>
        <v>0</v>
      </c>
      <c r="M13" s="9">
        <f t="shared" si="5"/>
        <v>0</v>
      </c>
      <c r="N13" s="9">
        <f t="shared" si="5"/>
        <v>4.3E-3</v>
      </c>
      <c r="O13" s="9">
        <f t="shared" si="5"/>
        <v>0</v>
      </c>
      <c r="P13" s="9">
        <f t="shared" si="5"/>
        <v>0</v>
      </c>
      <c r="Q13" s="9">
        <f t="shared" si="5"/>
        <v>0</v>
      </c>
      <c r="R13" s="9">
        <f t="shared" si="5"/>
        <v>0</v>
      </c>
      <c r="S13" s="9">
        <f t="shared" si="5"/>
        <v>0</v>
      </c>
      <c r="T13" s="9">
        <f t="shared" si="5"/>
        <v>0</v>
      </c>
      <c r="U13" s="9">
        <f t="shared" si="5"/>
        <v>0</v>
      </c>
      <c r="V13" s="9">
        <f t="shared" si="5"/>
        <v>4.3E-3</v>
      </c>
      <c r="W13" s="3"/>
    </row>
    <row r="14" spans="1:23" s="2" customFormat="1" ht="30" customHeight="1">
      <c r="A14" s="23"/>
      <c r="B14" s="23"/>
      <c r="C14" s="10">
        <v>2022</v>
      </c>
      <c r="D14" s="9">
        <f>D7+D9+D11</f>
        <v>3.4000000000000002E-2</v>
      </c>
      <c r="E14" s="9">
        <f t="shared" ref="E14:V14" si="6">E7+E9+E11</f>
        <v>3.4000000000000002E-2</v>
      </c>
      <c r="F14" s="9">
        <f t="shared" si="6"/>
        <v>0.36880000000000002</v>
      </c>
      <c r="G14" s="9">
        <f t="shared" si="6"/>
        <v>0.36880000000000002</v>
      </c>
      <c r="H14" s="9">
        <f t="shared" si="6"/>
        <v>2.4390999999999998</v>
      </c>
      <c r="I14" s="9">
        <f t="shared" si="6"/>
        <v>2.4390999999999998</v>
      </c>
      <c r="J14" s="9">
        <f t="shared" si="6"/>
        <v>0.34939999999999999</v>
      </c>
      <c r="K14" s="9">
        <f t="shared" si="6"/>
        <v>0.34939999999999999</v>
      </c>
      <c r="L14" s="9">
        <f t="shared" si="6"/>
        <v>7.9600000000000004E-2</v>
      </c>
      <c r="M14" s="9">
        <f t="shared" si="6"/>
        <v>7.9600000000000004E-2</v>
      </c>
      <c r="N14" s="9">
        <f t="shared" si="6"/>
        <v>3.2709000000000001</v>
      </c>
      <c r="O14" s="9">
        <f t="shared" si="6"/>
        <v>16.957699999999999</v>
      </c>
      <c r="P14" s="9">
        <f t="shared" si="6"/>
        <v>12.3714</v>
      </c>
      <c r="Q14" s="9">
        <f t="shared" si="6"/>
        <v>6.6699999999999995E-2</v>
      </c>
      <c r="R14" s="9">
        <f t="shared" si="6"/>
        <v>4.5195999999999996</v>
      </c>
      <c r="S14" s="9">
        <f t="shared" si="6"/>
        <v>1.9036999999999999</v>
      </c>
      <c r="T14" s="9">
        <f t="shared" si="6"/>
        <v>1.9036999999999999</v>
      </c>
      <c r="U14" s="9">
        <f t="shared" si="6"/>
        <v>18.8614</v>
      </c>
      <c r="V14" s="9">
        <f t="shared" si="6"/>
        <v>22.132300000000001</v>
      </c>
      <c r="W14" s="3"/>
    </row>
    <row r="15" spans="1:23" s="2" customFormat="1" ht="30" customHeight="1">
      <c r="A15" s="23"/>
      <c r="B15" s="23"/>
      <c r="C15" s="10" t="s">
        <v>38</v>
      </c>
      <c r="D15" s="9">
        <f>SUM(D13:D14)</f>
        <v>3.61E-2</v>
      </c>
      <c r="E15" s="9">
        <f t="shared" ref="E15:V15" si="7">SUM(E13:E14)</f>
        <v>3.61E-2</v>
      </c>
      <c r="F15" s="9">
        <f t="shared" si="7"/>
        <v>0.36880000000000002</v>
      </c>
      <c r="G15" s="9">
        <f t="shared" si="7"/>
        <v>0.36880000000000002</v>
      </c>
      <c r="H15" s="9">
        <f t="shared" si="7"/>
        <v>2.4413</v>
      </c>
      <c r="I15" s="9">
        <f t="shared" si="7"/>
        <v>2.4413</v>
      </c>
      <c r="J15" s="9">
        <f t="shared" si="7"/>
        <v>0.34939999999999999</v>
      </c>
      <c r="K15" s="9">
        <f t="shared" si="7"/>
        <v>0.34939999999999999</v>
      </c>
      <c r="L15" s="9">
        <f t="shared" si="7"/>
        <v>7.9600000000000004E-2</v>
      </c>
      <c r="M15" s="9">
        <f t="shared" si="7"/>
        <v>7.9600000000000004E-2</v>
      </c>
      <c r="N15" s="9">
        <f t="shared" si="7"/>
        <v>3.2751999999999999</v>
      </c>
      <c r="O15" s="9">
        <f t="shared" si="7"/>
        <v>16.957699999999999</v>
      </c>
      <c r="P15" s="9">
        <f t="shared" si="7"/>
        <v>12.3714</v>
      </c>
      <c r="Q15" s="9">
        <f t="shared" si="7"/>
        <v>6.6699999999999995E-2</v>
      </c>
      <c r="R15" s="9">
        <f t="shared" si="7"/>
        <v>4.5195999999999996</v>
      </c>
      <c r="S15" s="9">
        <f t="shared" si="7"/>
        <v>1.9036999999999999</v>
      </c>
      <c r="T15" s="9">
        <f t="shared" si="7"/>
        <v>1.9036999999999999</v>
      </c>
      <c r="U15" s="9">
        <f t="shared" si="7"/>
        <v>18.8614</v>
      </c>
      <c r="V15" s="9">
        <f t="shared" si="7"/>
        <v>22.136600000000001</v>
      </c>
      <c r="W15" s="3"/>
    </row>
    <row r="17" spans="1:1">
      <c r="A17" s="20" t="s">
        <v>40</v>
      </c>
    </row>
  </sheetData>
  <mergeCells count="25">
    <mergeCell ref="A1:W1"/>
    <mergeCell ref="B3:B5"/>
    <mergeCell ref="A3:A5"/>
    <mergeCell ref="C3:C5"/>
    <mergeCell ref="D4:D5"/>
    <mergeCell ref="F4:F5"/>
    <mergeCell ref="A2:D2"/>
    <mergeCell ref="V3:V5"/>
    <mergeCell ref="D3:N3"/>
    <mergeCell ref="W3:W5"/>
    <mergeCell ref="O4:O5"/>
    <mergeCell ref="L4:L5"/>
    <mergeCell ref="H4:H5"/>
    <mergeCell ref="J4:J5"/>
    <mergeCell ref="O3:U3"/>
    <mergeCell ref="U4:U5"/>
    <mergeCell ref="S4:S5"/>
    <mergeCell ref="N4:N5"/>
    <mergeCell ref="P4:R4"/>
    <mergeCell ref="A13:B15"/>
    <mergeCell ref="B6:B8"/>
    <mergeCell ref="B9:B10"/>
    <mergeCell ref="B11:B12"/>
    <mergeCell ref="A6:A8"/>
    <mergeCell ref="A9:A12"/>
  </mergeCells>
  <phoneticPr fontId="7" type="noConversion"/>
  <printOptions horizontalCentered="1" verticalCentered="1"/>
  <pageMargins left="0.59027777777777801" right="0.59027777777777801" top="0.59027777777777801" bottom="0.75138888888888899" header="0.29861111111111099" footer="0.29861111111111099"/>
  <pageSetup paperSize="8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2" sqref="C2"/>
    </sheetView>
  </sheetViews>
  <sheetFormatPr defaultRowHeight="14.25"/>
  <cols>
    <col min="1" max="1" width="8.625" style="14" customWidth="1"/>
    <col min="2" max="2" width="35.625" style="14" customWidth="1"/>
    <col min="3" max="3" width="54.625" style="14" customWidth="1"/>
    <col min="4" max="256" width="9" style="14"/>
    <col min="257" max="257" width="8.625" style="14" customWidth="1"/>
    <col min="258" max="258" width="35.625" style="14" customWidth="1"/>
    <col min="259" max="259" width="70.625" style="14" customWidth="1"/>
    <col min="260" max="512" width="9" style="14"/>
    <col min="513" max="513" width="8.625" style="14" customWidth="1"/>
    <col min="514" max="514" width="35.625" style="14" customWidth="1"/>
    <col min="515" max="515" width="70.625" style="14" customWidth="1"/>
    <col min="516" max="768" width="9" style="14"/>
    <col min="769" max="769" width="8.625" style="14" customWidth="1"/>
    <col min="770" max="770" width="35.625" style="14" customWidth="1"/>
    <col min="771" max="771" width="70.625" style="14" customWidth="1"/>
    <col min="772" max="1024" width="9" style="14"/>
    <col min="1025" max="1025" width="8.625" style="14" customWidth="1"/>
    <col min="1026" max="1026" width="35.625" style="14" customWidth="1"/>
    <col min="1027" max="1027" width="70.625" style="14" customWidth="1"/>
    <col min="1028" max="1280" width="9" style="14"/>
    <col min="1281" max="1281" width="8.625" style="14" customWidth="1"/>
    <col min="1282" max="1282" width="35.625" style="14" customWidth="1"/>
    <col min="1283" max="1283" width="70.625" style="14" customWidth="1"/>
    <col min="1284" max="1536" width="9" style="14"/>
    <col min="1537" max="1537" width="8.625" style="14" customWidth="1"/>
    <col min="1538" max="1538" width="35.625" style="14" customWidth="1"/>
    <col min="1539" max="1539" width="70.625" style="14" customWidth="1"/>
    <col min="1540" max="1792" width="9" style="14"/>
    <col min="1793" max="1793" width="8.625" style="14" customWidth="1"/>
    <col min="1794" max="1794" width="35.625" style="14" customWidth="1"/>
    <col min="1795" max="1795" width="70.625" style="14" customWidth="1"/>
    <col min="1796" max="2048" width="9" style="14"/>
    <col min="2049" max="2049" width="8.625" style="14" customWidth="1"/>
    <col min="2050" max="2050" width="35.625" style="14" customWidth="1"/>
    <col min="2051" max="2051" width="70.625" style="14" customWidth="1"/>
    <col min="2052" max="2304" width="9" style="14"/>
    <col min="2305" max="2305" width="8.625" style="14" customWidth="1"/>
    <col min="2306" max="2306" width="35.625" style="14" customWidth="1"/>
    <col min="2307" max="2307" width="70.625" style="14" customWidth="1"/>
    <col min="2308" max="2560" width="9" style="14"/>
    <col min="2561" max="2561" width="8.625" style="14" customWidth="1"/>
    <col min="2562" max="2562" width="35.625" style="14" customWidth="1"/>
    <col min="2563" max="2563" width="70.625" style="14" customWidth="1"/>
    <col min="2564" max="2816" width="9" style="14"/>
    <col min="2817" max="2817" width="8.625" style="14" customWidth="1"/>
    <col min="2818" max="2818" width="35.625" style="14" customWidth="1"/>
    <col min="2819" max="2819" width="70.625" style="14" customWidth="1"/>
    <col min="2820" max="3072" width="9" style="14"/>
    <col min="3073" max="3073" width="8.625" style="14" customWidth="1"/>
    <col min="3074" max="3074" width="35.625" style="14" customWidth="1"/>
    <col min="3075" max="3075" width="70.625" style="14" customWidth="1"/>
    <col min="3076" max="3328" width="9" style="14"/>
    <col min="3329" max="3329" width="8.625" style="14" customWidth="1"/>
    <col min="3330" max="3330" width="35.625" style="14" customWidth="1"/>
    <col min="3331" max="3331" width="70.625" style="14" customWidth="1"/>
    <col min="3332" max="3584" width="9" style="14"/>
    <col min="3585" max="3585" width="8.625" style="14" customWidth="1"/>
    <col min="3586" max="3586" width="35.625" style="14" customWidth="1"/>
    <col min="3587" max="3587" width="70.625" style="14" customWidth="1"/>
    <col min="3588" max="3840" width="9" style="14"/>
    <col min="3841" max="3841" width="8.625" style="14" customWidth="1"/>
    <col min="3842" max="3842" width="35.625" style="14" customWidth="1"/>
    <col min="3843" max="3843" width="70.625" style="14" customWidth="1"/>
    <col min="3844" max="4096" width="9" style="14"/>
    <col min="4097" max="4097" width="8.625" style="14" customWidth="1"/>
    <col min="4098" max="4098" width="35.625" style="14" customWidth="1"/>
    <col min="4099" max="4099" width="70.625" style="14" customWidth="1"/>
    <col min="4100" max="4352" width="9" style="14"/>
    <col min="4353" max="4353" width="8.625" style="14" customWidth="1"/>
    <col min="4354" max="4354" width="35.625" style="14" customWidth="1"/>
    <col min="4355" max="4355" width="70.625" style="14" customWidth="1"/>
    <col min="4356" max="4608" width="9" style="14"/>
    <col min="4609" max="4609" width="8.625" style="14" customWidth="1"/>
    <col min="4610" max="4610" width="35.625" style="14" customWidth="1"/>
    <col min="4611" max="4611" width="70.625" style="14" customWidth="1"/>
    <col min="4612" max="4864" width="9" style="14"/>
    <col min="4865" max="4865" width="8.625" style="14" customWidth="1"/>
    <col min="4866" max="4866" width="35.625" style="14" customWidth="1"/>
    <col min="4867" max="4867" width="70.625" style="14" customWidth="1"/>
    <col min="4868" max="5120" width="9" style="14"/>
    <col min="5121" max="5121" width="8.625" style="14" customWidth="1"/>
    <col min="5122" max="5122" width="35.625" style="14" customWidth="1"/>
    <col min="5123" max="5123" width="70.625" style="14" customWidth="1"/>
    <col min="5124" max="5376" width="9" style="14"/>
    <col min="5377" max="5377" width="8.625" style="14" customWidth="1"/>
    <col min="5378" max="5378" width="35.625" style="14" customWidth="1"/>
    <col min="5379" max="5379" width="70.625" style="14" customWidth="1"/>
    <col min="5380" max="5632" width="9" style="14"/>
    <col min="5633" max="5633" width="8.625" style="14" customWidth="1"/>
    <col min="5634" max="5634" width="35.625" style="14" customWidth="1"/>
    <col min="5635" max="5635" width="70.625" style="14" customWidth="1"/>
    <col min="5636" max="5888" width="9" style="14"/>
    <col min="5889" max="5889" width="8.625" style="14" customWidth="1"/>
    <col min="5890" max="5890" width="35.625" style="14" customWidth="1"/>
    <col min="5891" max="5891" width="70.625" style="14" customWidth="1"/>
    <col min="5892" max="6144" width="9" style="14"/>
    <col min="6145" max="6145" width="8.625" style="14" customWidth="1"/>
    <col min="6146" max="6146" width="35.625" style="14" customWidth="1"/>
    <col min="6147" max="6147" width="70.625" style="14" customWidth="1"/>
    <col min="6148" max="6400" width="9" style="14"/>
    <col min="6401" max="6401" width="8.625" style="14" customWidth="1"/>
    <col min="6402" max="6402" width="35.625" style="14" customWidth="1"/>
    <col min="6403" max="6403" width="70.625" style="14" customWidth="1"/>
    <col min="6404" max="6656" width="9" style="14"/>
    <col min="6657" max="6657" width="8.625" style="14" customWidth="1"/>
    <col min="6658" max="6658" width="35.625" style="14" customWidth="1"/>
    <col min="6659" max="6659" width="70.625" style="14" customWidth="1"/>
    <col min="6660" max="6912" width="9" style="14"/>
    <col min="6913" max="6913" width="8.625" style="14" customWidth="1"/>
    <col min="6914" max="6914" width="35.625" style="14" customWidth="1"/>
    <col min="6915" max="6915" width="70.625" style="14" customWidth="1"/>
    <col min="6916" max="7168" width="9" style="14"/>
    <col min="7169" max="7169" width="8.625" style="14" customWidth="1"/>
    <col min="7170" max="7170" width="35.625" style="14" customWidth="1"/>
    <col min="7171" max="7171" width="70.625" style="14" customWidth="1"/>
    <col min="7172" max="7424" width="9" style="14"/>
    <col min="7425" max="7425" width="8.625" style="14" customWidth="1"/>
    <col min="7426" max="7426" width="35.625" style="14" customWidth="1"/>
    <col min="7427" max="7427" width="70.625" style="14" customWidth="1"/>
    <col min="7428" max="7680" width="9" style="14"/>
    <col min="7681" max="7681" width="8.625" style="14" customWidth="1"/>
    <col min="7682" max="7682" width="35.625" style="14" customWidth="1"/>
    <col min="7683" max="7683" width="70.625" style="14" customWidth="1"/>
    <col min="7684" max="7936" width="9" style="14"/>
    <col min="7937" max="7937" width="8.625" style="14" customWidth="1"/>
    <col min="7938" max="7938" width="35.625" style="14" customWidth="1"/>
    <col min="7939" max="7939" width="70.625" style="14" customWidth="1"/>
    <col min="7940" max="8192" width="9" style="14"/>
    <col min="8193" max="8193" width="8.625" style="14" customWidth="1"/>
    <col min="8194" max="8194" width="35.625" style="14" customWidth="1"/>
    <col min="8195" max="8195" width="70.625" style="14" customWidth="1"/>
    <col min="8196" max="8448" width="9" style="14"/>
    <col min="8449" max="8449" width="8.625" style="14" customWidth="1"/>
    <col min="8450" max="8450" width="35.625" style="14" customWidth="1"/>
    <col min="8451" max="8451" width="70.625" style="14" customWidth="1"/>
    <col min="8452" max="8704" width="9" style="14"/>
    <col min="8705" max="8705" width="8.625" style="14" customWidth="1"/>
    <col min="8706" max="8706" width="35.625" style="14" customWidth="1"/>
    <col min="8707" max="8707" width="70.625" style="14" customWidth="1"/>
    <col min="8708" max="8960" width="9" style="14"/>
    <col min="8961" max="8961" width="8.625" style="14" customWidth="1"/>
    <col min="8962" max="8962" width="35.625" style="14" customWidth="1"/>
    <col min="8963" max="8963" width="70.625" style="14" customWidth="1"/>
    <col min="8964" max="9216" width="9" style="14"/>
    <col min="9217" max="9217" width="8.625" style="14" customWidth="1"/>
    <col min="9218" max="9218" width="35.625" style="14" customWidth="1"/>
    <col min="9219" max="9219" width="70.625" style="14" customWidth="1"/>
    <col min="9220" max="9472" width="9" style="14"/>
    <col min="9473" max="9473" width="8.625" style="14" customWidth="1"/>
    <col min="9474" max="9474" width="35.625" style="14" customWidth="1"/>
    <col min="9475" max="9475" width="70.625" style="14" customWidth="1"/>
    <col min="9476" max="9728" width="9" style="14"/>
    <col min="9729" max="9729" width="8.625" style="14" customWidth="1"/>
    <col min="9730" max="9730" width="35.625" style="14" customWidth="1"/>
    <col min="9731" max="9731" width="70.625" style="14" customWidth="1"/>
    <col min="9732" max="9984" width="9" style="14"/>
    <col min="9985" max="9985" width="8.625" style="14" customWidth="1"/>
    <col min="9986" max="9986" width="35.625" style="14" customWidth="1"/>
    <col min="9987" max="9987" width="70.625" style="14" customWidth="1"/>
    <col min="9988" max="10240" width="9" style="14"/>
    <col min="10241" max="10241" width="8.625" style="14" customWidth="1"/>
    <col min="10242" max="10242" width="35.625" style="14" customWidth="1"/>
    <col min="10243" max="10243" width="70.625" style="14" customWidth="1"/>
    <col min="10244" max="10496" width="9" style="14"/>
    <col min="10497" max="10497" width="8.625" style="14" customWidth="1"/>
    <col min="10498" max="10498" width="35.625" style="14" customWidth="1"/>
    <col min="10499" max="10499" width="70.625" style="14" customWidth="1"/>
    <col min="10500" max="10752" width="9" style="14"/>
    <col min="10753" max="10753" width="8.625" style="14" customWidth="1"/>
    <col min="10754" max="10754" width="35.625" style="14" customWidth="1"/>
    <col min="10755" max="10755" width="70.625" style="14" customWidth="1"/>
    <col min="10756" max="11008" width="9" style="14"/>
    <col min="11009" max="11009" width="8.625" style="14" customWidth="1"/>
    <col min="11010" max="11010" width="35.625" style="14" customWidth="1"/>
    <col min="11011" max="11011" width="70.625" style="14" customWidth="1"/>
    <col min="11012" max="11264" width="9" style="14"/>
    <col min="11265" max="11265" width="8.625" style="14" customWidth="1"/>
    <col min="11266" max="11266" width="35.625" style="14" customWidth="1"/>
    <col min="11267" max="11267" width="70.625" style="14" customWidth="1"/>
    <col min="11268" max="11520" width="9" style="14"/>
    <col min="11521" max="11521" width="8.625" style="14" customWidth="1"/>
    <col min="11522" max="11522" width="35.625" style="14" customWidth="1"/>
    <col min="11523" max="11523" width="70.625" style="14" customWidth="1"/>
    <col min="11524" max="11776" width="9" style="14"/>
    <col min="11777" max="11777" width="8.625" style="14" customWidth="1"/>
    <col min="11778" max="11778" width="35.625" style="14" customWidth="1"/>
    <col min="11779" max="11779" width="70.625" style="14" customWidth="1"/>
    <col min="11780" max="12032" width="9" style="14"/>
    <col min="12033" max="12033" width="8.625" style="14" customWidth="1"/>
    <col min="12034" max="12034" width="35.625" style="14" customWidth="1"/>
    <col min="12035" max="12035" width="70.625" style="14" customWidth="1"/>
    <col min="12036" max="12288" width="9" style="14"/>
    <col min="12289" max="12289" width="8.625" style="14" customWidth="1"/>
    <col min="12290" max="12290" width="35.625" style="14" customWidth="1"/>
    <col min="12291" max="12291" width="70.625" style="14" customWidth="1"/>
    <col min="12292" max="12544" width="9" style="14"/>
    <col min="12545" max="12545" width="8.625" style="14" customWidth="1"/>
    <col min="12546" max="12546" width="35.625" style="14" customWidth="1"/>
    <col min="12547" max="12547" width="70.625" style="14" customWidth="1"/>
    <col min="12548" max="12800" width="9" style="14"/>
    <col min="12801" max="12801" width="8.625" style="14" customWidth="1"/>
    <col min="12802" max="12802" width="35.625" style="14" customWidth="1"/>
    <col min="12803" max="12803" width="70.625" style="14" customWidth="1"/>
    <col min="12804" max="13056" width="9" style="14"/>
    <col min="13057" max="13057" width="8.625" style="14" customWidth="1"/>
    <col min="13058" max="13058" width="35.625" style="14" customWidth="1"/>
    <col min="13059" max="13059" width="70.625" style="14" customWidth="1"/>
    <col min="13060" max="13312" width="9" style="14"/>
    <col min="13313" max="13313" width="8.625" style="14" customWidth="1"/>
    <col min="13314" max="13314" width="35.625" style="14" customWidth="1"/>
    <col min="13315" max="13315" width="70.625" style="14" customWidth="1"/>
    <col min="13316" max="13568" width="9" style="14"/>
    <col min="13569" max="13569" width="8.625" style="14" customWidth="1"/>
    <col min="13570" max="13570" width="35.625" style="14" customWidth="1"/>
    <col min="13571" max="13571" width="70.625" style="14" customWidth="1"/>
    <col min="13572" max="13824" width="9" style="14"/>
    <col min="13825" max="13825" width="8.625" style="14" customWidth="1"/>
    <col min="13826" max="13826" width="35.625" style="14" customWidth="1"/>
    <col min="13827" max="13827" width="70.625" style="14" customWidth="1"/>
    <col min="13828" max="14080" width="9" style="14"/>
    <col min="14081" max="14081" width="8.625" style="14" customWidth="1"/>
    <col min="14082" max="14082" width="35.625" style="14" customWidth="1"/>
    <col min="14083" max="14083" width="70.625" style="14" customWidth="1"/>
    <col min="14084" max="14336" width="9" style="14"/>
    <col min="14337" max="14337" width="8.625" style="14" customWidth="1"/>
    <col min="14338" max="14338" width="35.625" style="14" customWidth="1"/>
    <col min="14339" max="14339" width="70.625" style="14" customWidth="1"/>
    <col min="14340" max="14592" width="9" style="14"/>
    <col min="14593" max="14593" width="8.625" style="14" customWidth="1"/>
    <col min="14594" max="14594" width="35.625" style="14" customWidth="1"/>
    <col min="14595" max="14595" width="70.625" style="14" customWidth="1"/>
    <col min="14596" max="14848" width="9" style="14"/>
    <col min="14849" max="14849" width="8.625" style="14" customWidth="1"/>
    <col min="14850" max="14850" width="35.625" style="14" customWidth="1"/>
    <col min="14851" max="14851" width="70.625" style="14" customWidth="1"/>
    <col min="14852" max="15104" width="9" style="14"/>
    <col min="15105" max="15105" width="8.625" style="14" customWidth="1"/>
    <col min="15106" max="15106" width="35.625" style="14" customWidth="1"/>
    <col min="15107" max="15107" width="70.625" style="14" customWidth="1"/>
    <col min="15108" max="15360" width="9" style="14"/>
    <col min="15361" max="15361" width="8.625" style="14" customWidth="1"/>
    <col min="15362" max="15362" width="35.625" style="14" customWidth="1"/>
    <col min="15363" max="15363" width="70.625" style="14" customWidth="1"/>
    <col min="15364" max="15616" width="9" style="14"/>
    <col min="15617" max="15617" width="8.625" style="14" customWidth="1"/>
    <col min="15618" max="15618" width="35.625" style="14" customWidth="1"/>
    <col min="15619" max="15619" width="70.625" style="14" customWidth="1"/>
    <col min="15620" max="15872" width="9" style="14"/>
    <col min="15873" max="15873" width="8.625" style="14" customWidth="1"/>
    <col min="15874" max="15874" width="35.625" style="14" customWidth="1"/>
    <col min="15875" max="15875" width="70.625" style="14" customWidth="1"/>
    <col min="15876" max="16128" width="9" style="14"/>
    <col min="16129" max="16129" width="8.625" style="14" customWidth="1"/>
    <col min="16130" max="16130" width="35.625" style="14" customWidth="1"/>
    <col min="16131" max="16131" width="70.625" style="14" customWidth="1"/>
    <col min="16132" max="16384" width="9" style="14"/>
  </cols>
  <sheetData>
    <row r="1" spans="1:3" ht="50.1" customHeight="1">
      <c r="A1" s="29" t="s">
        <v>47</v>
      </c>
      <c r="B1" s="29"/>
      <c r="C1" s="29"/>
    </row>
    <row r="2" spans="1:3" ht="24.95" customHeight="1">
      <c r="A2" s="15" t="s">
        <v>27</v>
      </c>
      <c r="B2" s="16" t="s">
        <v>28</v>
      </c>
      <c r="C2" s="16" t="s">
        <v>29</v>
      </c>
    </row>
    <row r="3" spans="1:3" ht="33" customHeight="1">
      <c r="A3" s="17">
        <v>1</v>
      </c>
      <c r="B3" s="17" t="s">
        <v>31</v>
      </c>
      <c r="C3" s="18" t="s">
        <v>30</v>
      </c>
    </row>
    <row r="4" spans="1:3" ht="33" customHeight="1">
      <c r="A4" s="17">
        <v>2</v>
      </c>
      <c r="B4" s="17" t="s">
        <v>32</v>
      </c>
      <c r="C4" s="18" t="s">
        <v>30</v>
      </c>
    </row>
    <row r="5" spans="1:3" ht="33" customHeight="1">
      <c r="A5" s="17">
        <v>3</v>
      </c>
      <c r="B5" s="17" t="s">
        <v>33</v>
      </c>
      <c r="C5" s="18" t="s">
        <v>30</v>
      </c>
    </row>
    <row r="6" spans="1:3" ht="33" customHeight="1">
      <c r="A6" s="17">
        <v>4</v>
      </c>
      <c r="B6" s="17" t="s">
        <v>34</v>
      </c>
      <c r="C6" s="18" t="s">
        <v>30</v>
      </c>
    </row>
    <row r="7" spans="1:3" ht="33" customHeight="1">
      <c r="A7" s="17">
        <v>5</v>
      </c>
      <c r="B7" s="17" t="s">
        <v>35</v>
      </c>
      <c r="C7" s="18" t="s">
        <v>30</v>
      </c>
    </row>
    <row r="8" spans="1:3" ht="33" customHeight="1">
      <c r="A8" s="17">
        <v>6</v>
      </c>
      <c r="B8" s="17" t="s">
        <v>36</v>
      </c>
      <c r="C8" s="18" t="s">
        <v>45</v>
      </c>
    </row>
  </sheetData>
  <mergeCells count="1">
    <mergeCell ref="A1:C1"/>
  </mergeCells>
  <phoneticPr fontId="7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权属地类表</vt:lpstr>
      <vt:lpstr>专项情况</vt:lpstr>
      <vt:lpstr>权属地类表!Print_Area</vt:lpstr>
      <vt:lpstr>专项情况!Print_Area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2022-11-10T09:25:43Z</cp:lastPrinted>
  <dcterms:created xsi:type="dcterms:W3CDTF">2022-04-22T10:43:00Z</dcterms:created>
  <dcterms:modified xsi:type="dcterms:W3CDTF">2023-11-03T10:02:01Z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